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810"/>
  </bookViews>
  <sheets>
    <sheet name="Notenrechner_BM2_VZ" sheetId="6" r:id="rId1"/>
  </sheets>
  <externalReferences>
    <externalReference r:id="rId2"/>
  </externalReferences>
  <definedNames>
    <definedName name="_xlnm.Print_Area" localSheetId="0">Notenrechner_BM2_VZ!$A$1:$U$37</definedName>
    <definedName name="Notenwerte">'[1]M-Profil'!#REF!</definedName>
  </definedNames>
  <calcPr calcId="145621" concurrentCalc="0"/>
</workbook>
</file>

<file path=xl/calcChain.xml><?xml version="1.0" encoding="utf-8"?>
<calcChain xmlns="http://schemas.openxmlformats.org/spreadsheetml/2006/main">
  <c r="L25" i="6" l="1"/>
  <c r="L27" i="6"/>
  <c r="P25" i="6"/>
  <c r="N18" i="6"/>
  <c r="L18" i="6"/>
  <c r="P18" i="6"/>
  <c r="N16" i="6"/>
  <c r="L16" i="6"/>
  <c r="P16" i="6"/>
  <c r="N14" i="6"/>
  <c r="L14" i="6"/>
  <c r="P14" i="6"/>
  <c r="L12" i="6"/>
  <c r="N12" i="6"/>
  <c r="P12" i="6"/>
  <c r="L10" i="6"/>
  <c r="N10" i="6"/>
  <c r="P10" i="6"/>
  <c r="L8" i="6"/>
  <c r="N8" i="6"/>
  <c r="P8" i="6"/>
  <c r="U25" i="6"/>
  <c r="L22" i="6"/>
  <c r="P22" i="6"/>
  <c r="U22" i="6"/>
  <c r="L20" i="6"/>
  <c r="P20" i="6"/>
  <c r="U20" i="6"/>
  <c r="U18" i="6"/>
  <c r="T24" i="6"/>
  <c r="T20" i="6"/>
  <c r="T18" i="6"/>
  <c r="P30" i="6"/>
  <c r="T30" i="6"/>
  <c r="T8" i="6"/>
  <c r="T10" i="6"/>
  <c r="T12" i="6"/>
  <c r="T14" i="6"/>
  <c r="T16" i="6"/>
  <c r="T25" i="6"/>
  <c r="T22" i="6"/>
  <c r="S32" i="6"/>
  <c r="T32" i="6"/>
  <c r="U8" i="6"/>
  <c r="U10" i="6"/>
  <c r="U12" i="6"/>
  <c r="U14" i="6"/>
  <c r="U16" i="6"/>
  <c r="S34" i="6"/>
  <c r="T34" i="6"/>
  <c r="K36" i="6"/>
  <c r="P32" i="6"/>
  <c r="P34" i="6"/>
</calcChain>
</file>

<file path=xl/sharedStrings.xml><?xml version="1.0" encoding="utf-8"?>
<sst xmlns="http://schemas.openxmlformats.org/spreadsheetml/2006/main" count="41" uniqueCount="32">
  <si>
    <t>Englisch</t>
  </si>
  <si>
    <t>Mathematik</t>
  </si>
  <si>
    <t>Prüfung</t>
  </si>
  <si>
    <t>Positionen</t>
  </si>
  <si>
    <t>Fachnote</t>
  </si>
  <si>
    <t>Gew.</t>
  </si>
  <si>
    <t>Wertung</t>
  </si>
  <si>
    <t>mündl.</t>
  </si>
  <si>
    <t>schriftl.</t>
  </si>
  <si>
    <t>Prf.</t>
  </si>
  <si>
    <t>Fehl-
note</t>
  </si>
  <si>
    <t>Ungen.
Note</t>
  </si>
  <si>
    <t>BM 2</t>
  </si>
  <si>
    <t>Semester</t>
  </si>
  <si>
    <t xml:space="preserve">Deutsch </t>
  </si>
  <si>
    <t>Italienisch/Französisch</t>
  </si>
  <si>
    <t>1/9</t>
  </si>
  <si>
    <t>Finanz-/Rechnungswesen</t>
  </si>
  <si>
    <t>Wirtschaft und Recht</t>
  </si>
  <si>
    <t>Geschichte und Politik</t>
  </si>
  <si>
    <t>Technik und Umwelt</t>
  </si>
  <si>
    <t>IDAF 1</t>
  </si>
  <si>
    <t>IDAF 2 und 3</t>
  </si>
  <si>
    <t>Projektarbeiten IDPA</t>
  </si>
  <si>
    <t>Vollzeitlehrgang</t>
  </si>
  <si>
    <t>1. Sem.</t>
  </si>
  <si>
    <t>2. Sem.</t>
  </si>
  <si>
    <t>Erfahr.</t>
  </si>
  <si>
    <t>Differenz zu 4.0</t>
  </si>
  <si>
    <t>Durchschnitt</t>
  </si>
  <si>
    <t>Ungenüg. Noten</t>
  </si>
  <si>
    <t>Notenrechner  ab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</si>
</sst>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;\-0;&quot;&quot;"/>
    <numFmt numFmtId="166" formatCode="0.0_ ;\-0.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theme="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theme="0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90"/>
    </xf>
    <xf numFmtId="0" fontId="3" fillId="4" borderId="0" xfId="0" applyFont="1" applyFill="1" applyBorder="1" applyAlignment="1" applyProtection="1">
      <alignment horizontal="center" vertical="center"/>
    </xf>
    <xf numFmtId="164" fontId="2" fillId="4" borderId="0" xfId="1" quotePrefix="1" applyNumberFormat="1" applyFont="1" applyFill="1" applyBorder="1" applyAlignment="1" applyProtection="1">
      <alignment horizontal="center" vertical="center"/>
    </xf>
    <xf numFmtId="164" fontId="2" fillId="4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164" fontId="2" fillId="4" borderId="0" xfId="1" quotePrefix="1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textRotation="90"/>
    </xf>
    <xf numFmtId="0" fontId="14" fillId="0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vertical="center" textRotation="90"/>
    </xf>
    <xf numFmtId="0" fontId="14" fillId="5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 textRotation="90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vertical="center" textRotation="90"/>
    </xf>
    <xf numFmtId="0" fontId="16" fillId="5" borderId="0" xfId="0" quotePrefix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right" vertical="center" textRotation="90"/>
    </xf>
    <xf numFmtId="0" fontId="12" fillId="5" borderId="0" xfId="0" applyFont="1" applyFill="1" applyBorder="1" applyAlignment="1" applyProtection="1">
      <alignment horizontal="right" vertical="center"/>
    </xf>
    <xf numFmtId="0" fontId="15" fillId="5" borderId="0" xfId="0" applyFont="1" applyFill="1" applyBorder="1" applyAlignment="1" applyProtection="1">
      <alignment horizontal="right" vertical="center"/>
    </xf>
    <xf numFmtId="0" fontId="17" fillId="5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 textRotation="90"/>
    </xf>
    <xf numFmtId="0" fontId="13" fillId="5" borderId="0" xfId="0" applyFont="1" applyFill="1" applyBorder="1" applyAlignment="1" applyProtection="1">
      <alignment horizontal="left" vertical="top" wrapText="1"/>
    </xf>
    <xf numFmtId="164" fontId="2" fillId="4" borderId="0" xfId="1" quotePrefix="1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164" fontId="2" fillId="4" borderId="0" xfId="1" applyNumberFormat="1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vertical="center"/>
    </xf>
    <xf numFmtId="165" fontId="2" fillId="4" borderId="0" xfId="1" applyNumberFormat="1" applyFont="1" applyFill="1" applyBorder="1" applyAlignment="1" applyProtection="1">
      <alignment vertical="center"/>
    </xf>
    <xf numFmtId="166" fontId="3" fillId="4" borderId="0" xfId="0" applyNumberFormat="1" applyFont="1" applyFill="1" applyBorder="1" applyAlignment="1" applyProtection="1">
      <alignment horizontal="center" vertical="center"/>
    </xf>
    <xf numFmtId="166" fontId="3" fillId="4" borderId="0" xfId="0" applyNumberFormat="1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0" fillId="7" borderId="4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horizontal="center" vertical="center"/>
    </xf>
    <xf numFmtId="0" fontId="18" fillId="8" borderId="0" xfId="0" applyFont="1" applyFill="1" applyBorder="1" applyAlignment="1" applyProtection="1">
      <alignment horizontal="center" vertical="center" textRotation="90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2" fillId="8" borderId="0" xfId="0" applyFont="1" applyFill="1" applyBorder="1" applyAlignment="1" applyProtection="1">
      <alignment horizontal="center" vertical="center"/>
    </xf>
    <xf numFmtId="0" fontId="18" fillId="8" borderId="0" xfId="0" quotePrefix="1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vertical="center"/>
    </xf>
    <xf numFmtId="0" fontId="21" fillId="7" borderId="0" xfId="0" applyFont="1" applyFill="1" applyBorder="1" applyAlignment="1" applyProtection="1">
      <alignment vertical="center"/>
    </xf>
    <xf numFmtId="0" fontId="22" fillId="7" borderId="0" xfId="0" applyFont="1" applyFill="1" applyBorder="1" applyAlignment="1" applyProtection="1">
      <alignment vertical="center"/>
    </xf>
    <xf numFmtId="0" fontId="11" fillId="7" borderId="3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8" fillId="8" borderId="0" xfId="0" quotePrefix="1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 wrapText="1"/>
      <protection hidden="1"/>
    </xf>
    <xf numFmtId="164" fontId="2" fillId="4" borderId="0" xfId="1" applyNumberFormat="1" applyFont="1" applyFill="1" applyBorder="1" applyAlignment="1" applyProtection="1">
      <alignment horizontal="center" vertical="center"/>
    </xf>
    <xf numFmtId="166" fontId="2" fillId="4" borderId="0" xfId="1" applyNumberFormat="1" applyFont="1" applyFill="1" applyBorder="1" applyAlignment="1" applyProtection="1">
      <alignment horizontal="center" vertical="center"/>
    </xf>
    <xf numFmtId="165" fontId="2" fillId="4" borderId="0" xfId="1" applyNumberFormat="1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00FF"/>
      <color rgb="FFFF6699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glarus.ch/fileadmin/user_upload/notenberechnung/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tabSelected="1" showWhiteSpace="0" view="pageLayout" zoomScale="130" zoomScaleNormal="70" zoomScalePageLayoutView="130" workbookViewId="0">
      <selection activeCell="D8" sqref="D8"/>
    </sheetView>
  </sheetViews>
  <sheetFormatPr baseColWidth="10" defaultColWidth="20" defaultRowHeight="14.25" x14ac:dyDescent="0.25"/>
  <cols>
    <col min="1" max="1" width="30" style="1" customWidth="1"/>
    <col min="2" max="2" width="1.85546875" style="2" customWidth="1"/>
    <col min="3" max="3" width="1.7109375" style="2" customWidth="1"/>
    <col min="4" max="4" width="7.7109375" style="3" customWidth="1"/>
    <col min="5" max="5" width="1.7109375" style="3" customWidth="1"/>
    <col min="6" max="6" width="7.7109375" style="2" customWidth="1"/>
    <col min="7" max="7" width="1.7109375" style="2" customWidth="1"/>
    <col min="8" max="8" width="7.7109375" style="3" customWidth="1"/>
    <col min="9" max="9" width="1.7109375" style="3" customWidth="1"/>
    <col min="10" max="10" width="7.7109375" style="2" customWidth="1"/>
    <col min="11" max="11" width="1.7109375" style="2" customWidth="1"/>
    <col min="12" max="12" width="7" style="3" customWidth="1"/>
    <col min="13" max="13" width="1.7109375" style="3" customWidth="1"/>
    <col min="14" max="14" width="7" style="2" customWidth="1"/>
    <col min="15" max="15" width="1.7109375" style="2" customWidth="1"/>
    <col min="16" max="16" width="9.85546875" style="3" customWidth="1"/>
    <col min="17" max="17" width="1" style="3" customWidth="1"/>
    <col min="18" max="18" width="3.140625" style="2" customWidth="1"/>
    <col min="19" max="21" width="10.5703125" style="4" hidden="1" customWidth="1"/>
    <col min="22" max="16384" width="20" style="3"/>
  </cols>
  <sheetData>
    <row r="1" spans="1:21" ht="3.75" customHeight="1" x14ac:dyDescent="0.25">
      <c r="K1" s="23"/>
      <c r="L1" s="23"/>
      <c r="M1" s="23"/>
      <c r="N1" s="23"/>
      <c r="O1" s="23"/>
      <c r="P1" s="23"/>
      <c r="Q1" s="23"/>
      <c r="R1" s="23"/>
    </row>
    <row r="2" spans="1:21" ht="23.25" x14ac:dyDescent="0.25">
      <c r="A2" s="72" t="s">
        <v>31</v>
      </c>
      <c r="B2" s="73"/>
      <c r="C2" s="73"/>
      <c r="D2" s="76" t="s">
        <v>24</v>
      </c>
      <c r="E2" s="76"/>
      <c r="F2" s="76"/>
      <c r="G2" s="76"/>
      <c r="H2" s="76"/>
      <c r="I2" s="76"/>
      <c r="J2" s="76"/>
      <c r="K2" s="22"/>
      <c r="L2" s="77" t="s">
        <v>12</v>
      </c>
      <c r="M2" s="77"/>
      <c r="N2" s="77"/>
      <c r="O2" s="77"/>
      <c r="P2" s="77"/>
      <c r="Q2" s="77"/>
      <c r="R2" s="77"/>
      <c r="S2" s="5"/>
      <c r="T2" s="5"/>
    </row>
    <row r="3" spans="1:21" ht="3" customHeight="1" x14ac:dyDescent="0.25">
      <c r="K3" s="23"/>
      <c r="L3" s="23"/>
      <c r="M3" s="23"/>
      <c r="N3" s="23"/>
      <c r="O3" s="23"/>
      <c r="P3" s="23"/>
      <c r="Q3" s="23"/>
      <c r="R3" s="23"/>
    </row>
    <row r="4" spans="1:21" ht="3" customHeight="1" x14ac:dyDescent="0.25">
      <c r="L4" s="2"/>
      <c r="M4" s="2"/>
      <c r="O4" s="23"/>
      <c r="P4" s="23"/>
      <c r="Q4" s="23"/>
      <c r="R4" s="23"/>
    </row>
    <row r="5" spans="1:21" s="6" customFormat="1" ht="24" customHeight="1" thickBot="1" x14ac:dyDescent="0.3">
      <c r="B5" s="7"/>
      <c r="C5" s="8"/>
      <c r="D5" s="74" t="s">
        <v>13</v>
      </c>
      <c r="E5" s="74"/>
      <c r="F5" s="74"/>
      <c r="G5" s="34"/>
      <c r="H5" s="74" t="s">
        <v>2</v>
      </c>
      <c r="I5" s="74"/>
      <c r="J5" s="74"/>
      <c r="K5" s="34"/>
      <c r="L5" s="80" t="s">
        <v>3</v>
      </c>
      <c r="M5" s="80"/>
      <c r="N5" s="80"/>
      <c r="O5" s="35"/>
      <c r="P5" s="66" t="s">
        <v>4</v>
      </c>
      <c r="Q5" s="44"/>
      <c r="R5" s="67" t="s">
        <v>5</v>
      </c>
      <c r="S5" s="82" t="s">
        <v>6</v>
      </c>
      <c r="T5" s="82"/>
      <c r="U5" s="82"/>
    </row>
    <row r="6" spans="1:21" s="1" customFormat="1" ht="18" customHeight="1" x14ac:dyDescent="0.25">
      <c r="A6" s="8"/>
      <c r="B6" s="8"/>
      <c r="C6" s="9"/>
      <c r="D6" s="62" t="s">
        <v>25</v>
      </c>
      <c r="E6" s="27"/>
      <c r="F6" s="62" t="s">
        <v>26</v>
      </c>
      <c r="G6" s="29"/>
      <c r="H6" s="63" t="s">
        <v>7</v>
      </c>
      <c r="I6" s="27"/>
      <c r="J6" s="63" t="s">
        <v>8</v>
      </c>
      <c r="K6" s="29"/>
      <c r="L6" s="66" t="s">
        <v>27</v>
      </c>
      <c r="M6" s="29"/>
      <c r="N6" s="66" t="s">
        <v>9</v>
      </c>
      <c r="O6" s="32"/>
      <c r="P6" s="59"/>
      <c r="Q6" s="59"/>
      <c r="R6" s="32"/>
      <c r="S6" s="10" t="s">
        <v>5</v>
      </c>
      <c r="T6" s="11" t="s">
        <v>10</v>
      </c>
      <c r="U6" s="11" t="s">
        <v>11</v>
      </c>
    </row>
    <row r="7" spans="1:21" ht="3.75" customHeight="1" x14ac:dyDescent="0.25">
      <c r="A7" s="12"/>
      <c r="B7" s="13"/>
      <c r="C7" s="14"/>
      <c r="D7" s="26"/>
      <c r="E7" s="26"/>
      <c r="F7" s="28"/>
      <c r="G7" s="30"/>
      <c r="H7" s="26"/>
      <c r="I7" s="26"/>
      <c r="J7" s="28"/>
      <c r="K7" s="30"/>
      <c r="L7" s="28"/>
      <c r="M7" s="28"/>
      <c r="N7" s="28"/>
      <c r="O7" s="37"/>
      <c r="P7" s="59"/>
      <c r="Q7" s="59"/>
      <c r="R7" s="37"/>
      <c r="S7" s="15"/>
      <c r="T7" s="15"/>
      <c r="U7" s="15"/>
    </row>
    <row r="8" spans="1:21" ht="15" x14ac:dyDescent="0.25">
      <c r="A8" s="71" t="s">
        <v>14</v>
      </c>
      <c r="B8" s="13"/>
      <c r="C8" s="14"/>
      <c r="D8" s="60"/>
      <c r="E8" s="26"/>
      <c r="F8" s="60"/>
      <c r="G8" s="30"/>
      <c r="H8" s="60"/>
      <c r="I8" s="26"/>
      <c r="J8" s="60"/>
      <c r="K8" s="30"/>
      <c r="L8" s="68" t="str">
        <f>IF(COUNT(D8,F8)=2,ROUND(2*AVERAGE(D8,F8),0)/2,"--")</f>
        <v>--</v>
      </c>
      <c r="M8" s="28"/>
      <c r="N8" s="68" t="str">
        <f>IF(COUNT(H8,J8)=2,ROUND(2*AVERAGE(H8,J8),0)/2,"--")</f>
        <v>--</v>
      </c>
      <c r="O8" s="37"/>
      <c r="P8" s="68" t="str">
        <f>IF(COUNT(L8,N8)=2,ROUND(2*AVERAGE(L8,N8),0)/2,"--")</f>
        <v>--</v>
      </c>
      <c r="Q8" s="59"/>
      <c r="R8" s="70" t="s">
        <v>16</v>
      </c>
      <c r="S8" s="16">
        <v>0.111</v>
      </c>
      <c r="T8" s="57" t="str">
        <f>IF(ISNUMBER(P8),IF(P8-4&lt;0,P8-4,0),"")</f>
        <v/>
      </c>
      <c r="U8" s="53">
        <f>IF(P8&lt;4,1,0)</f>
        <v>0</v>
      </c>
    </row>
    <row r="9" spans="1:21" ht="3.75" customHeight="1" x14ac:dyDescent="0.25">
      <c r="A9" s="32"/>
      <c r="B9" s="13"/>
      <c r="C9" s="14"/>
      <c r="D9" s="26"/>
      <c r="E9" s="26"/>
      <c r="F9" s="28"/>
      <c r="G9" s="30"/>
      <c r="H9" s="26"/>
      <c r="I9" s="26"/>
      <c r="J9" s="28"/>
      <c r="K9" s="30"/>
      <c r="L9" s="28"/>
      <c r="M9" s="28"/>
      <c r="N9" s="59"/>
      <c r="O9" s="37"/>
      <c r="P9" s="59"/>
      <c r="Q9" s="59"/>
      <c r="R9" s="42"/>
      <c r="S9" s="17"/>
      <c r="T9" s="57"/>
      <c r="U9" s="53"/>
    </row>
    <row r="10" spans="1:21" ht="15" x14ac:dyDescent="0.25">
      <c r="A10" s="71" t="s">
        <v>15</v>
      </c>
      <c r="B10" s="13"/>
      <c r="C10" s="14"/>
      <c r="D10" s="60"/>
      <c r="E10" s="26"/>
      <c r="F10" s="60"/>
      <c r="G10" s="30"/>
      <c r="H10" s="60"/>
      <c r="I10" s="26"/>
      <c r="J10" s="60"/>
      <c r="K10" s="30"/>
      <c r="L10" s="68" t="str">
        <f>IF(COUNT(D10,F10)=2,ROUND(2*AVERAGE(D10,F10),0)/2,"--")</f>
        <v>--</v>
      </c>
      <c r="M10" s="28"/>
      <c r="N10" s="68" t="str">
        <f>IF(COUNT(H10,J10)=2,ROUND(2*AVERAGE(H10,J10),0)/2,"--")</f>
        <v>--</v>
      </c>
      <c r="O10" s="37"/>
      <c r="P10" s="68" t="str">
        <f>IF(COUNT(L10,N10)=2,ROUND(2*AVERAGE(L10,N10),0)/2,"--")</f>
        <v>--</v>
      </c>
      <c r="Q10" s="59"/>
      <c r="R10" s="70" t="s">
        <v>16</v>
      </c>
      <c r="S10" s="16">
        <v>0.111</v>
      </c>
      <c r="T10" s="57" t="str">
        <f>IF(ISNUMBER(P10),IF(P10-4&lt;0,P10-4,0),"")</f>
        <v/>
      </c>
      <c r="U10" s="53">
        <f>IF(P10&lt;4,1,0)</f>
        <v>0</v>
      </c>
    </row>
    <row r="11" spans="1:21" ht="4.5" customHeight="1" x14ac:dyDescent="0.25">
      <c r="A11" s="32"/>
      <c r="B11" s="13"/>
      <c r="C11" s="14"/>
      <c r="D11" s="26"/>
      <c r="E11" s="26"/>
      <c r="F11" s="28"/>
      <c r="G11" s="30"/>
      <c r="H11" s="26"/>
      <c r="I11" s="26"/>
      <c r="J11" s="28"/>
      <c r="K11" s="30"/>
      <c r="L11" s="28"/>
      <c r="M11" s="28"/>
      <c r="N11" s="59"/>
      <c r="O11" s="37"/>
      <c r="P11" s="59"/>
      <c r="Q11" s="59"/>
      <c r="R11" s="42"/>
      <c r="S11" s="17"/>
      <c r="T11" s="57"/>
      <c r="U11" s="53"/>
    </row>
    <row r="12" spans="1:21" ht="15" x14ac:dyDescent="0.25">
      <c r="A12" s="71" t="s">
        <v>0</v>
      </c>
      <c r="B12" s="13"/>
      <c r="C12" s="14"/>
      <c r="D12" s="60"/>
      <c r="E12" s="26"/>
      <c r="F12" s="60"/>
      <c r="G12" s="30"/>
      <c r="H12" s="60"/>
      <c r="I12" s="26"/>
      <c r="J12" s="60"/>
      <c r="K12" s="30"/>
      <c r="L12" s="68" t="str">
        <f>IF(COUNT(D12,F12)=2,ROUND(2*AVERAGE(D12,F12),0)/2,"--")</f>
        <v>--</v>
      </c>
      <c r="M12" s="28"/>
      <c r="N12" s="68" t="str">
        <f>IF(COUNT(H12,J12)=2,ROUND(2*AVERAGE(H12,J12),0)/2,"--")</f>
        <v>--</v>
      </c>
      <c r="O12" s="37"/>
      <c r="P12" s="68" t="str">
        <f>IF(COUNT(L12,N12)=2,ROUND(2*AVERAGE(L12,N12),0)/2,"--")</f>
        <v>--</v>
      </c>
      <c r="Q12" s="59"/>
      <c r="R12" s="70" t="s">
        <v>16</v>
      </c>
      <c r="S12" s="16">
        <v>0.111</v>
      </c>
      <c r="T12" s="57" t="str">
        <f>IF(ISNUMBER(P12),IF(P12-4&lt;0,P12-4,0),"")</f>
        <v/>
      </c>
      <c r="U12" s="53">
        <f>IF(P12&lt;4,1,0)</f>
        <v>0</v>
      </c>
    </row>
    <row r="13" spans="1:21" ht="4.5" customHeight="1" x14ac:dyDescent="0.25">
      <c r="A13" s="32"/>
      <c r="B13" s="13"/>
      <c r="C13" s="14"/>
      <c r="D13" s="26"/>
      <c r="E13" s="26"/>
      <c r="F13" s="28"/>
      <c r="G13" s="30"/>
      <c r="H13" s="26"/>
      <c r="I13" s="26"/>
      <c r="J13" s="28"/>
      <c r="K13" s="30"/>
      <c r="L13" s="28"/>
      <c r="M13" s="28"/>
      <c r="N13" s="59"/>
      <c r="O13" s="37"/>
      <c r="P13" s="59"/>
      <c r="Q13" s="59"/>
      <c r="R13" s="42"/>
      <c r="S13" s="17"/>
      <c r="T13" s="57"/>
      <c r="U13" s="53"/>
    </row>
    <row r="14" spans="1:21" s="2" customFormat="1" ht="15" x14ac:dyDescent="0.25">
      <c r="A14" s="71" t="s">
        <v>1</v>
      </c>
      <c r="B14" s="13"/>
      <c r="C14" s="14"/>
      <c r="D14" s="60"/>
      <c r="E14" s="26"/>
      <c r="F14" s="60"/>
      <c r="G14" s="30"/>
      <c r="H14" s="28"/>
      <c r="I14" s="26"/>
      <c r="J14" s="60"/>
      <c r="K14" s="30"/>
      <c r="L14" s="68" t="str">
        <f>IF(COUNT(D14,F14)=2,ROUND(2*AVERAGE(D14,F14),0)/2,"--")</f>
        <v>--</v>
      </c>
      <c r="M14" s="28"/>
      <c r="N14" s="68" t="str">
        <f>IF(ISNUMBER(J14),J14,"--")</f>
        <v>--</v>
      </c>
      <c r="O14" s="37"/>
      <c r="P14" s="68" t="str">
        <f>IF(COUNT(L14,N14)=2,ROUND(2*AVERAGE(L14,N14),0)/2,"--")</f>
        <v>--</v>
      </c>
      <c r="Q14" s="59"/>
      <c r="R14" s="70" t="s">
        <v>16</v>
      </c>
      <c r="S14" s="16">
        <v>0.111</v>
      </c>
      <c r="T14" s="57" t="str">
        <f>IF(ISNUMBER(P14),IF(P14-4&lt;0,P14-4,0),"")</f>
        <v/>
      </c>
      <c r="U14" s="53">
        <f>IF(P14&lt;4,1,0)</f>
        <v>0</v>
      </c>
    </row>
    <row r="15" spans="1:21" ht="2.25" customHeight="1" x14ac:dyDescent="0.25">
      <c r="A15" s="32"/>
      <c r="B15" s="13"/>
      <c r="C15" s="14"/>
      <c r="D15" s="59"/>
      <c r="E15" s="26"/>
      <c r="F15" s="59"/>
      <c r="G15" s="30"/>
      <c r="H15" s="26"/>
      <c r="I15" s="26"/>
      <c r="J15" s="28"/>
      <c r="K15" s="30"/>
      <c r="L15" s="28"/>
      <c r="M15" s="28"/>
      <c r="N15" s="59"/>
      <c r="O15" s="37"/>
      <c r="P15" s="59"/>
      <c r="Q15" s="59"/>
      <c r="R15" s="42"/>
      <c r="S15" s="17"/>
      <c r="T15" s="57"/>
      <c r="U15" s="53"/>
    </row>
    <row r="16" spans="1:21" s="2" customFormat="1" ht="15" x14ac:dyDescent="0.25">
      <c r="A16" s="71" t="s">
        <v>17</v>
      </c>
      <c r="B16" s="13"/>
      <c r="C16" s="14"/>
      <c r="D16" s="60"/>
      <c r="E16" s="26"/>
      <c r="F16" s="60"/>
      <c r="G16" s="30"/>
      <c r="H16" s="28"/>
      <c r="I16" s="26"/>
      <c r="J16" s="60"/>
      <c r="K16" s="30"/>
      <c r="L16" s="68" t="str">
        <f t="shared" ref="L16" si="0">IF(COUNT(D16,F16)=2,ROUND(2*AVERAGE(D16,F16),0)/2,"--")</f>
        <v>--</v>
      </c>
      <c r="M16" s="28"/>
      <c r="N16" s="68" t="str">
        <f>IF(ISNUMBER(J16),J16,"--")</f>
        <v>--</v>
      </c>
      <c r="O16" s="37"/>
      <c r="P16" s="68" t="str">
        <f>IF(COUNT(L16,N16)=2,ROUND(2*AVERAGE(L16,N16),0)/2,"--")</f>
        <v>--</v>
      </c>
      <c r="Q16" s="59"/>
      <c r="R16" s="70" t="s">
        <v>16</v>
      </c>
      <c r="S16" s="24">
        <v>0.111</v>
      </c>
      <c r="T16" s="57" t="str">
        <f t="shared" ref="T16:T18" si="1">IF(ISNUMBER(P16),IF(P16-4&lt;0,P16-4,0),"")</f>
        <v/>
      </c>
      <c r="U16" s="53">
        <f t="shared" ref="U16:U18" si="2">IF(P16&lt;4,1,0)</f>
        <v>0</v>
      </c>
    </row>
    <row r="17" spans="1:22" ht="3" customHeight="1" x14ac:dyDescent="0.25">
      <c r="A17" s="32"/>
      <c r="B17" s="13"/>
      <c r="C17" s="14"/>
      <c r="D17" s="59"/>
      <c r="E17" s="59"/>
      <c r="F17" s="59"/>
      <c r="G17" s="37"/>
      <c r="H17" s="59"/>
      <c r="I17" s="59"/>
      <c r="J17" s="59"/>
      <c r="K17" s="30"/>
      <c r="L17" s="59"/>
      <c r="M17" s="28"/>
      <c r="N17" s="59"/>
      <c r="O17" s="37"/>
      <c r="P17" s="59"/>
      <c r="Q17" s="59"/>
      <c r="R17" s="43"/>
      <c r="S17" s="24"/>
      <c r="T17" s="57"/>
      <c r="U17" s="53"/>
      <c r="V17" s="2"/>
    </row>
    <row r="18" spans="1:22" s="2" customFormat="1" ht="15" x14ac:dyDescent="0.25">
      <c r="A18" s="71" t="s">
        <v>18</v>
      </c>
      <c r="B18" s="13"/>
      <c r="C18" s="14"/>
      <c r="D18" s="60"/>
      <c r="E18" s="26"/>
      <c r="F18" s="60"/>
      <c r="G18" s="30"/>
      <c r="H18" s="28"/>
      <c r="I18" s="26"/>
      <c r="J18" s="60"/>
      <c r="K18" s="30"/>
      <c r="L18" s="68" t="str">
        <f>IF(COUNT(D18,F18)=2,ROUND(2*AVERAGE(D18,F18),0)/2,"--")</f>
        <v>--</v>
      </c>
      <c r="M18" s="28"/>
      <c r="N18" s="68" t="str">
        <f>IF(ISNUMBER(J18),J18,"--")</f>
        <v>--</v>
      </c>
      <c r="O18" s="37"/>
      <c r="P18" s="68" t="str">
        <f>IF(COUNT(L18,N18)=2,ROUND(2*AVERAGE(L18,N18),0)/2,"--")</f>
        <v>--</v>
      </c>
      <c r="Q18" s="59"/>
      <c r="R18" s="70" t="s">
        <v>16</v>
      </c>
      <c r="S18" s="24">
        <v>0.111</v>
      </c>
      <c r="T18" s="57" t="str">
        <f t="shared" si="1"/>
        <v/>
      </c>
      <c r="U18" s="53">
        <f t="shared" si="2"/>
        <v>0</v>
      </c>
    </row>
    <row r="19" spans="1:22" ht="3" customHeight="1" x14ac:dyDescent="0.25">
      <c r="A19" s="32"/>
      <c r="B19" s="13"/>
      <c r="C19" s="14"/>
      <c r="D19" s="26"/>
      <c r="E19" s="26"/>
      <c r="F19" s="28"/>
      <c r="G19" s="30"/>
      <c r="H19" s="26"/>
      <c r="I19" s="26"/>
      <c r="J19" s="28"/>
      <c r="K19" s="30"/>
      <c r="L19" s="28"/>
      <c r="M19" s="28"/>
      <c r="N19" s="28"/>
      <c r="O19" s="37"/>
      <c r="P19" s="59"/>
      <c r="Q19" s="59"/>
      <c r="R19" s="42"/>
      <c r="S19" s="17"/>
      <c r="T19" s="57"/>
      <c r="U19" s="53"/>
    </row>
    <row r="20" spans="1:22" s="2" customFormat="1" ht="15" x14ac:dyDescent="0.25">
      <c r="A20" s="71" t="s">
        <v>19</v>
      </c>
      <c r="B20" s="13"/>
      <c r="C20" s="14"/>
      <c r="D20" s="60"/>
      <c r="E20" s="28"/>
      <c r="F20" s="60"/>
      <c r="G20" s="30"/>
      <c r="H20" s="29"/>
      <c r="I20" s="29"/>
      <c r="J20" s="29"/>
      <c r="K20" s="30"/>
      <c r="L20" s="68" t="str">
        <f>IF(COUNT(D20,F20)=2,ROUND(2*AVERAGE(D20,F20),0)/2,"--")</f>
        <v>--</v>
      </c>
      <c r="M20" s="28"/>
      <c r="N20" s="29"/>
      <c r="O20" s="37"/>
      <c r="P20" s="68" t="str">
        <f>IF(ISNUMBER(L20),L20,"--")</f>
        <v>--</v>
      </c>
      <c r="Q20" s="59"/>
      <c r="R20" s="70" t="s">
        <v>16</v>
      </c>
      <c r="S20" s="52">
        <v>0.111</v>
      </c>
      <c r="T20" s="58" t="str">
        <f>IF(ISNUMBER(P20),IF(P20-4&lt;0,P20-4,0),"")</f>
        <v/>
      </c>
      <c r="U20" s="55">
        <f>IF(P20&lt;4,1,0)</f>
        <v>0</v>
      </c>
    </row>
    <row r="21" spans="1:22" ht="3" customHeight="1" x14ac:dyDescent="0.25">
      <c r="A21" s="32"/>
      <c r="B21" s="13"/>
      <c r="C21" s="14"/>
      <c r="D21" s="26"/>
      <c r="E21" s="26"/>
      <c r="F21" s="28"/>
      <c r="G21" s="30"/>
      <c r="H21" s="28"/>
      <c r="I21" s="28"/>
      <c r="J21" s="28"/>
      <c r="K21" s="30"/>
      <c r="L21" s="28"/>
      <c r="M21" s="28"/>
      <c r="N21" s="29"/>
      <c r="O21" s="37"/>
      <c r="P21" s="59"/>
      <c r="Q21" s="59"/>
      <c r="R21" s="42"/>
      <c r="S21" s="54"/>
      <c r="T21" s="58"/>
      <c r="U21" s="55"/>
    </row>
    <row r="22" spans="1:22" s="2" customFormat="1" ht="15" x14ac:dyDescent="0.25">
      <c r="A22" s="71" t="s">
        <v>20</v>
      </c>
      <c r="B22" s="13"/>
      <c r="C22" s="14"/>
      <c r="D22" s="60"/>
      <c r="E22" s="28"/>
      <c r="F22" s="60"/>
      <c r="G22" s="30"/>
      <c r="H22" s="29"/>
      <c r="I22" s="29"/>
      <c r="J22" s="29"/>
      <c r="K22" s="30"/>
      <c r="L22" s="68" t="str">
        <f>IF(COUNT(D22,F22)=2,ROUND(2*AVERAGE(D22,F22),0)/2,"--")</f>
        <v>--</v>
      </c>
      <c r="M22" s="28"/>
      <c r="N22" s="29"/>
      <c r="O22" s="37"/>
      <c r="P22" s="68" t="str">
        <f>IF(ISNUMBER(L22),L22,"--")</f>
        <v>--</v>
      </c>
      <c r="Q22" s="59"/>
      <c r="R22" s="70" t="s">
        <v>16</v>
      </c>
      <c r="S22" s="52">
        <v>0.111</v>
      </c>
      <c r="T22" s="58" t="str">
        <f>IF(ISNUMBER(P22),IF(P22-4&lt;0,P22-4,0),"")</f>
        <v/>
      </c>
      <c r="U22" s="55">
        <f>IF(P22&lt;4,1,0)</f>
        <v>0</v>
      </c>
    </row>
    <row r="23" spans="1:22" ht="3.75" customHeight="1" x14ac:dyDescent="0.25">
      <c r="A23" s="32"/>
      <c r="B23" s="13"/>
      <c r="C23" s="14"/>
      <c r="D23" s="26"/>
      <c r="E23" s="26"/>
      <c r="F23" s="28"/>
      <c r="G23" s="30"/>
      <c r="H23" s="26"/>
      <c r="I23" s="26"/>
      <c r="J23" s="28"/>
      <c r="K23" s="30"/>
      <c r="L23" s="28"/>
      <c r="M23" s="28"/>
      <c r="N23" s="28"/>
      <c r="O23" s="37"/>
      <c r="P23" s="59"/>
      <c r="Q23" s="59"/>
      <c r="R23" s="42"/>
      <c r="S23" s="17"/>
      <c r="T23" s="58"/>
      <c r="U23" s="53"/>
    </row>
    <row r="24" spans="1:22" ht="4.5" customHeight="1" x14ac:dyDescent="0.25">
      <c r="A24" s="32"/>
      <c r="B24" s="13"/>
      <c r="C24" s="14"/>
      <c r="D24" s="26"/>
      <c r="E24" s="26"/>
      <c r="F24" s="28"/>
      <c r="G24" s="30"/>
      <c r="H24" s="26"/>
      <c r="I24" s="26"/>
      <c r="J24" s="28"/>
      <c r="K24" s="30"/>
      <c r="L24" s="28"/>
      <c r="M24" s="28"/>
      <c r="N24" s="28"/>
      <c r="O24" s="37"/>
      <c r="P24" s="33"/>
      <c r="Q24" s="59"/>
      <c r="R24" s="42"/>
      <c r="S24" s="17"/>
      <c r="T24" s="58" t="str">
        <f t="shared" ref="T24" si="3">IF(ISNUMBER(P24),IF(P24-4&lt;0,P24-4,0),"")</f>
        <v/>
      </c>
      <c r="U24" s="56"/>
    </row>
    <row r="25" spans="1:22" ht="15" x14ac:dyDescent="0.25">
      <c r="A25" s="71" t="s">
        <v>23</v>
      </c>
      <c r="B25" s="13"/>
      <c r="C25" s="18"/>
      <c r="D25" s="64"/>
      <c r="E25" s="31"/>
      <c r="F25" s="60"/>
      <c r="G25" s="31"/>
      <c r="H25" s="32"/>
      <c r="I25" s="33"/>
      <c r="J25" s="33"/>
      <c r="K25" s="31"/>
      <c r="L25" s="68" t="str">
        <f>IF(ISNUMBER(F25),F25,"--")</f>
        <v>--</v>
      </c>
      <c r="M25" s="31"/>
      <c r="N25" s="33"/>
      <c r="O25" s="38"/>
      <c r="P25" s="78" t="str">
        <f>IF(COUNT(L25,L27)=2,ROUND(2*AVERAGE(L25,L27),0)/2,"--")</f>
        <v>--</v>
      </c>
      <c r="Q25" s="59"/>
      <c r="R25" s="79" t="s">
        <v>16</v>
      </c>
      <c r="S25" s="84">
        <v>0.111</v>
      </c>
      <c r="T25" s="85" t="str">
        <f>IF(ISNUMBER(P25),IF(P25-4&lt;0,P25-4,0),"")</f>
        <v/>
      </c>
      <c r="U25" s="86">
        <f>IF(P25&lt;4,1,0)</f>
        <v>0</v>
      </c>
    </row>
    <row r="26" spans="1:22" ht="3" customHeight="1" x14ac:dyDescent="0.25">
      <c r="A26" s="32"/>
      <c r="B26" s="13"/>
      <c r="C26" s="14"/>
      <c r="D26" s="26"/>
      <c r="E26" s="26"/>
      <c r="F26" s="28"/>
      <c r="G26" s="30"/>
      <c r="H26" s="59"/>
      <c r="I26" s="59"/>
      <c r="J26" s="59"/>
      <c r="K26" s="30"/>
      <c r="L26" s="28"/>
      <c r="M26" s="28"/>
      <c r="N26" s="28"/>
      <c r="O26" s="37"/>
      <c r="P26" s="78"/>
      <c r="Q26" s="59"/>
      <c r="R26" s="79"/>
      <c r="S26" s="84"/>
      <c r="T26" s="85"/>
      <c r="U26" s="86"/>
    </row>
    <row r="27" spans="1:22" s="2" customFormat="1" ht="15" x14ac:dyDescent="0.25">
      <c r="A27" s="71" t="s">
        <v>21</v>
      </c>
      <c r="B27" s="13"/>
      <c r="C27" s="14"/>
      <c r="D27" s="60"/>
      <c r="E27" s="29"/>
      <c r="F27" s="28"/>
      <c r="G27" s="30"/>
      <c r="H27" s="75"/>
      <c r="I27" s="75"/>
      <c r="J27" s="75"/>
      <c r="K27" s="30"/>
      <c r="L27" s="68" t="str">
        <f>IF(COUNT(D27,D30,F30)=3,ROUND(2*AVERAGE(D27,D30,F30),0)/2,"--")</f>
        <v>--</v>
      </c>
      <c r="M27" s="28"/>
      <c r="N27" s="28"/>
      <c r="O27" s="37"/>
      <c r="P27" s="78"/>
      <c r="Q27" s="59"/>
      <c r="R27" s="79"/>
      <c r="S27" s="84"/>
      <c r="T27" s="85"/>
      <c r="U27" s="86"/>
    </row>
    <row r="28" spans="1:22" ht="3.75" customHeight="1" x14ac:dyDescent="0.25">
      <c r="A28" s="32"/>
      <c r="B28" s="13"/>
      <c r="C28" s="14"/>
      <c r="D28" s="28"/>
      <c r="E28" s="26"/>
      <c r="F28" s="28"/>
      <c r="G28" s="30"/>
      <c r="H28" s="59"/>
      <c r="I28" s="59"/>
      <c r="J28" s="59"/>
      <c r="K28" s="30"/>
      <c r="L28" s="28"/>
      <c r="M28" s="28"/>
      <c r="N28" s="28"/>
      <c r="O28" s="37"/>
      <c r="P28" s="59"/>
      <c r="Q28" s="59"/>
      <c r="R28" s="37"/>
      <c r="S28" s="15"/>
      <c r="T28" s="15"/>
      <c r="U28" s="54"/>
    </row>
    <row r="29" spans="1:22" ht="5.0999999999999996" customHeight="1" x14ac:dyDescent="0.25">
      <c r="A29" s="27"/>
      <c r="D29" s="27"/>
      <c r="E29" s="27"/>
      <c r="F29" s="29"/>
      <c r="G29" s="29"/>
      <c r="H29" s="27"/>
      <c r="I29" s="27"/>
      <c r="J29" s="29"/>
      <c r="K29" s="37"/>
      <c r="L29" s="59"/>
      <c r="M29" s="59"/>
      <c r="N29" s="59"/>
      <c r="O29" s="37"/>
      <c r="P29" s="59"/>
      <c r="Q29" s="59"/>
      <c r="R29" s="37"/>
      <c r="S29" s="15"/>
      <c r="T29" s="15"/>
      <c r="U29" s="54"/>
    </row>
    <row r="30" spans="1:22" s="2" customFormat="1" ht="15" customHeight="1" x14ac:dyDescent="0.25">
      <c r="A30" s="71" t="s">
        <v>22</v>
      </c>
      <c r="B30" s="13"/>
      <c r="C30" s="14"/>
      <c r="D30" s="60"/>
      <c r="E30" s="29"/>
      <c r="F30" s="60"/>
      <c r="G30" s="30"/>
      <c r="H30" s="75"/>
      <c r="I30" s="75"/>
      <c r="J30" s="75"/>
      <c r="K30" s="65"/>
      <c r="L30" s="81" t="s">
        <v>29</v>
      </c>
      <c r="M30" s="81"/>
      <c r="N30" s="81"/>
      <c r="O30" s="69"/>
      <c r="P30" s="61" t="str">
        <f>IF(COUNT(P8:P25)=9,ROUND(AVERAGE(P8:P25),1),"--")</f>
        <v>--</v>
      </c>
      <c r="Q30" s="36"/>
      <c r="R30" s="37"/>
      <c r="S30" s="15"/>
      <c r="T30" s="15" t="b">
        <f>P30&gt;=4</f>
        <v>1</v>
      </c>
      <c r="U30" s="19"/>
    </row>
    <row r="31" spans="1:22" ht="4.9000000000000004" customHeight="1" x14ac:dyDescent="0.25">
      <c r="A31" s="9"/>
      <c r="B31" s="13"/>
      <c r="C31" s="14"/>
      <c r="D31" s="28"/>
      <c r="E31" s="28"/>
      <c r="F31" s="29"/>
      <c r="G31" s="39"/>
      <c r="H31" s="40"/>
      <c r="I31" s="40"/>
      <c r="J31" s="40"/>
      <c r="K31" s="45"/>
      <c r="L31" s="46"/>
      <c r="M31" s="46"/>
      <c r="N31" s="47"/>
      <c r="O31" s="37"/>
      <c r="P31" s="59"/>
      <c r="Q31" s="59"/>
      <c r="R31" s="37"/>
      <c r="S31" s="15"/>
      <c r="T31" s="15"/>
      <c r="U31" s="15"/>
    </row>
    <row r="32" spans="1:22" s="2" customFormat="1" ht="15" x14ac:dyDescent="0.25">
      <c r="A32" s="48"/>
      <c r="B32" s="49"/>
      <c r="C32" s="50"/>
      <c r="D32" s="59"/>
      <c r="E32" s="28"/>
      <c r="F32" s="29"/>
      <c r="G32" s="40"/>
      <c r="H32" s="40"/>
      <c r="I32" s="40"/>
      <c r="J32" s="29"/>
      <c r="K32" s="65"/>
      <c r="L32" s="81" t="s">
        <v>28</v>
      </c>
      <c r="M32" s="81"/>
      <c r="N32" s="81"/>
      <c r="O32" s="69"/>
      <c r="P32" s="61" t="str">
        <f>IF(ISNUMBER(P30),S32,"--")</f>
        <v>--</v>
      </c>
      <c r="Q32" s="36"/>
      <c r="R32" s="37"/>
      <c r="S32" s="15">
        <f>ABS(SUM(T8:T25))</f>
        <v>0</v>
      </c>
      <c r="T32" s="15" t="b">
        <f>S32&lt;=2</f>
        <v>1</v>
      </c>
      <c r="U32" s="19"/>
    </row>
    <row r="33" spans="1:21" ht="4.9000000000000004" customHeight="1" x14ac:dyDescent="0.25">
      <c r="A33" s="48"/>
      <c r="B33" s="49"/>
      <c r="C33" s="50"/>
      <c r="D33" s="59"/>
      <c r="E33" s="28"/>
      <c r="F33" s="29"/>
      <c r="G33" s="39"/>
      <c r="H33" s="40"/>
      <c r="I33" s="40"/>
      <c r="J33" s="40"/>
      <c r="K33" s="45"/>
      <c r="L33" s="46"/>
      <c r="M33" s="46"/>
      <c r="N33" s="47"/>
      <c r="O33" s="37"/>
      <c r="P33" s="59"/>
      <c r="Q33" s="59"/>
      <c r="R33" s="37"/>
      <c r="S33" s="15"/>
      <c r="T33" s="15"/>
      <c r="U33" s="15"/>
    </row>
    <row r="34" spans="1:21" s="2" customFormat="1" ht="15" x14ac:dyDescent="0.25">
      <c r="A34" s="48"/>
      <c r="B34" s="49"/>
      <c r="C34" s="50"/>
      <c r="D34" s="59"/>
      <c r="E34" s="28"/>
      <c r="F34" s="29"/>
      <c r="G34" s="40"/>
      <c r="H34" s="40"/>
      <c r="I34" s="40"/>
      <c r="J34" s="40"/>
      <c r="K34" s="65"/>
      <c r="L34" s="81" t="s">
        <v>30</v>
      </c>
      <c r="M34" s="81"/>
      <c r="N34" s="81"/>
      <c r="O34" s="69"/>
      <c r="P34" s="61" t="str">
        <f>IF(ISNUMBER(P32),S34,"--")</f>
        <v>--</v>
      </c>
      <c r="Q34" s="36"/>
      <c r="R34" s="37"/>
      <c r="S34" s="15">
        <f>SUM(U8:U25)</f>
        <v>0</v>
      </c>
      <c r="T34" s="15" t="b">
        <f>S34&lt;=2</f>
        <v>1</v>
      </c>
      <c r="U34" s="19"/>
    </row>
    <row r="35" spans="1:21" s="2" customFormat="1" ht="5.0999999999999996" customHeight="1" x14ac:dyDescent="0.25">
      <c r="A35" s="12"/>
      <c r="B35" s="49"/>
      <c r="C35" s="50"/>
      <c r="D35" s="33"/>
      <c r="E35" s="28"/>
      <c r="F35" s="28"/>
      <c r="G35" s="30"/>
      <c r="H35" s="28"/>
      <c r="I35" s="28"/>
      <c r="J35" s="28"/>
      <c r="K35" s="37"/>
      <c r="L35" s="59"/>
      <c r="M35" s="59"/>
      <c r="N35" s="59"/>
      <c r="O35" s="37"/>
      <c r="P35" s="59"/>
      <c r="Q35" s="59"/>
      <c r="R35" s="37"/>
      <c r="S35" s="15"/>
      <c r="T35" s="19"/>
      <c r="U35" s="19"/>
    </row>
    <row r="36" spans="1:21" s="2" customFormat="1" ht="42.75" customHeight="1" x14ac:dyDescent="0.2">
      <c r="A36" s="51"/>
      <c r="B36" s="25"/>
      <c r="C36" s="25"/>
      <c r="D36" s="59"/>
      <c r="E36" s="28"/>
      <c r="F36" s="28"/>
      <c r="G36" s="30"/>
      <c r="H36" s="29"/>
      <c r="I36" s="41"/>
      <c r="J36" s="41"/>
      <c r="K36" s="83" t="str">
        <f>IF(ISNUMBER(P30),IF(AND(T30,T32,T34),"BM bestanden","BM nicht bestanden"),"unvollständige Angaben")</f>
        <v>unvollständige Angaben</v>
      </c>
      <c r="L36" s="83"/>
      <c r="M36" s="83"/>
      <c r="N36" s="83"/>
      <c r="O36" s="83"/>
      <c r="P36" s="83"/>
      <c r="Q36" s="83"/>
      <c r="R36" s="35"/>
      <c r="S36" s="20"/>
      <c r="T36" s="20"/>
      <c r="U36" s="21"/>
    </row>
    <row r="37" spans="1:21" ht="2.25" customHeight="1" x14ac:dyDescent="0.2">
      <c r="D37" s="25"/>
      <c r="K37" s="23"/>
      <c r="L37" s="23"/>
      <c r="M37" s="23"/>
      <c r="N37" s="23"/>
      <c r="O37" s="23"/>
      <c r="P37" s="23"/>
      <c r="Q37" s="23"/>
      <c r="R37" s="23"/>
    </row>
    <row r="38" spans="1:21" ht="2.25" customHeight="1" x14ac:dyDescent="0.25">
      <c r="D38" s="23"/>
      <c r="K38" s="23"/>
      <c r="L38" s="23"/>
      <c r="M38" s="23"/>
      <c r="N38" s="23"/>
      <c r="O38" s="23"/>
      <c r="P38" s="23"/>
      <c r="Q38" s="23"/>
      <c r="R38" s="23"/>
    </row>
    <row r="39" spans="1:21" ht="2.25" customHeight="1" x14ac:dyDescent="0.25">
      <c r="D39" s="23"/>
      <c r="K39" s="23"/>
      <c r="L39" s="23"/>
      <c r="M39" s="23"/>
      <c r="N39" s="23"/>
      <c r="O39" s="23"/>
      <c r="P39" s="23"/>
      <c r="Q39" s="23"/>
      <c r="R39" s="23"/>
    </row>
    <row r="40" spans="1:21" x14ac:dyDescent="0.25">
      <c r="K40" s="23"/>
      <c r="L40" s="23"/>
      <c r="M40" s="23"/>
      <c r="N40" s="23"/>
      <c r="O40" s="23"/>
      <c r="P40" s="23"/>
      <c r="Q40" s="23"/>
      <c r="R40" s="23"/>
    </row>
  </sheetData>
  <sheetProtection password="CDD2" sheet="1" objects="1" scenarios="1" selectLockedCells="1"/>
  <mergeCells count="17">
    <mergeCell ref="S5:U5"/>
    <mergeCell ref="K36:Q36"/>
    <mergeCell ref="L32:N32"/>
    <mergeCell ref="L34:N34"/>
    <mergeCell ref="S25:S27"/>
    <mergeCell ref="T25:T27"/>
    <mergeCell ref="U25:U27"/>
    <mergeCell ref="D5:F5"/>
    <mergeCell ref="H30:J30"/>
    <mergeCell ref="D2:J2"/>
    <mergeCell ref="L2:R2"/>
    <mergeCell ref="H27:J27"/>
    <mergeCell ref="P25:P27"/>
    <mergeCell ref="R25:R27"/>
    <mergeCell ref="L5:N5"/>
    <mergeCell ref="H5:J5"/>
    <mergeCell ref="L30:N30"/>
  </mergeCells>
  <conditionalFormatting sqref="U23 T23:T24 T8:U22">
    <cfRule type="cellIs" dxfId="2" priority="23" operator="lessThan">
      <formula>0</formula>
    </cfRule>
  </conditionalFormatting>
  <conditionalFormatting sqref="P30:Q30 P32:Q32 P34:Q34">
    <cfRule type="expression" dxfId="1" priority="26">
      <formula>AND(ISNUMBER($P30),NOT($T30))</formula>
    </cfRule>
    <cfRule type="expression" dxfId="0" priority="27">
      <formula>AND(ISNUMBER($P30),$T30)</formula>
    </cfRule>
  </conditionalFormatting>
  <dataValidations count="1">
    <dataValidation allowBlank="1" showInputMessage="1" showErrorMessage="1" errorTitle="Ungültige Note" error="Es können nur ganze oder halbe Noten von 1.0 bis 6.0 eingegeben werden." sqref="I25:J25"/>
  </dataValidations>
  <pageMargins left="0.70866141732283472" right="0.70866141732283472" top="0.78740157480314965" bottom="0.78740157480314965" header="0.31496062992125984" footer="0.31496062992125984"/>
  <pageSetup paperSize="9" scale="125" orientation="landscape" r:id="rId1"/>
  <headerFooter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Notenrechner_BM2_VZ</vt:lpstr>
      <vt:lpstr>Notenrechner_BM2_VZ!Druckbereich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Franceschini Alexander</dc:creator>
  <cp:lastModifiedBy>WSKV-Chur</cp:lastModifiedBy>
  <cp:lastPrinted>2015-12-04T08:07:19Z</cp:lastPrinted>
  <dcterms:created xsi:type="dcterms:W3CDTF">2014-08-22T10:36:18Z</dcterms:created>
  <dcterms:modified xsi:type="dcterms:W3CDTF">2016-01-12T07:02:57Z</dcterms:modified>
</cp:coreProperties>
</file>